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df0c16af6e8597/SETRABES/SETRABES 2022/_ BLOG CRSUAS/_ ARTIGO - CENSO 2022 - PREVIA/"/>
    </mc:Choice>
  </mc:AlternateContent>
  <xr:revisionPtr revIDLastSave="136" documentId="8_{22E763E2-38E2-4979-81D5-105AB62D51E3}" xr6:coauthVersionLast="47" xr6:coauthVersionMax="47" xr10:uidLastSave="{37C9D81B-0C6A-4BA1-A31C-A1B5B8E73A9A}"/>
  <bookViews>
    <workbookView xWindow="-120" yWindow="-120" windowWidth="29040" windowHeight="15840" activeTab="2" xr2:uid="{1AF0B7D3-6218-41AB-85C6-2A05A81CB9BA}"/>
  </bookViews>
  <sheets>
    <sheet name="RORAIMA" sheetId="1" r:id="rId1"/>
    <sheet name="MUNICÍPIOS" sheetId="2" r:id="rId2"/>
    <sheet name="MUNICÍPIOS - POBREZA" sheetId="3" r:id="rId3"/>
    <sheet name="MUNICÍPIOS - COBERTURA CAD" sheetId="4" r:id="rId4"/>
  </sheets>
  <definedNames>
    <definedName name="_xlnm.Print_Area" localSheetId="1">MUNICÍPIOS!$A$1:$K$18</definedName>
    <definedName name="_xlnm.Print_Area" localSheetId="3">'MUNICÍPIOS - COBERTURA CAD'!$A$1:$K$37</definedName>
    <definedName name="_xlnm.Print_Area" localSheetId="2">'MUNICÍPIOS - POBREZA'!$A$1:$K$35</definedName>
    <definedName name="_xlnm.Print_Area" localSheetId="0">RORAIMA!$A$1:$L$6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4" l="1"/>
  <c r="G17" i="4"/>
  <c r="J16" i="4"/>
  <c r="G16" i="4"/>
  <c r="J15" i="4"/>
  <c r="G15" i="4"/>
  <c r="J14" i="4"/>
  <c r="G14" i="4"/>
  <c r="J13" i="4"/>
  <c r="G13" i="4"/>
  <c r="J12" i="4"/>
  <c r="G12" i="4"/>
  <c r="J11" i="4"/>
  <c r="G11" i="4"/>
  <c r="J9" i="4"/>
  <c r="G9" i="4"/>
  <c r="J7" i="4"/>
  <c r="G7" i="4"/>
  <c r="J10" i="4"/>
  <c r="G10" i="4"/>
  <c r="J6" i="4"/>
  <c r="G6" i="4"/>
  <c r="J8" i="4"/>
  <c r="G8" i="4"/>
  <c r="J5" i="4"/>
  <c r="G5" i="4"/>
  <c r="J4" i="4"/>
  <c r="G4" i="4"/>
  <c r="J3" i="4"/>
  <c r="G3" i="4"/>
  <c r="J6" i="3"/>
  <c r="G6" i="3"/>
  <c r="J4" i="3"/>
  <c r="G4" i="3"/>
  <c r="J12" i="3"/>
  <c r="G12" i="3"/>
  <c r="J13" i="3"/>
  <c r="G13" i="3"/>
  <c r="J11" i="3"/>
  <c r="G11" i="3"/>
  <c r="J8" i="3"/>
  <c r="G8" i="3"/>
  <c r="J3" i="3"/>
  <c r="G3" i="3"/>
  <c r="J14" i="3"/>
  <c r="G14" i="3"/>
  <c r="J10" i="3"/>
  <c r="G10" i="3"/>
  <c r="J9" i="3"/>
  <c r="G9" i="3"/>
  <c r="J5" i="3"/>
  <c r="G5" i="3"/>
  <c r="J7" i="3"/>
  <c r="G7" i="3"/>
  <c r="J17" i="3"/>
  <c r="G17" i="3"/>
  <c r="J15" i="3"/>
  <c r="G15" i="3"/>
  <c r="J16" i="3"/>
  <c r="G16" i="3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3" i="2"/>
  <c r="H3" i="1"/>
  <c r="K3" i="1"/>
</calcChain>
</file>

<file path=xl/sharedStrings.xml><?xml version="1.0" encoding="utf-8"?>
<sst xmlns="http://schemas.openxmlformats.org/spreadsheetml/2006/main" count="81" uniqueCount="27">
  <si>
    <t>Roraima</t>
  </si>
  <si>
    <t>CADASTRO ÚNICO</t>
  </si>
  <si>
    <t>COBERTURA CAD ÚNICO (%)</t>
  </si>
  <si>
    <t>EXTREMA POBREZA</t>
  </si>
  <si>
    <t>POBREZA</t>
  </si>
  <si>
    <t>ESTADO</t>
  </si>
  <si>
    <t xml:space="preserve">CENSO 2010 - população estimada </t>
  </si>
  <si>
    <t xml:space="preserve">CENSO 2022 - PRÉVIA </t>
  </si>
  <si>
    <t>PERCENTUAL DE POBREZA E EXTREMA POBREZA (%)</t>
  </si>
  <si>
    <t>N.º</t>
  </si>
  <si>
    <t>MUNICÍPIO</t>
  </si>
  <si>
    <t>Normandia</t>
  </si>
  <si>
    <t>Mucajai</t>
  </si>
  <si>
    <t>Uiramutã</t>
  </si>
  <si>
    <t>Bonfim</t>
  </si>
  <si>
    <t>Cantá</t>
  </si>
  <si>
    <t>São Luiz</t>
  </si>
  <si>
    <t>Amajarí</t>
  </si>
  <si>
    <t>Caracaraí</t>
  </si>
  <si>
    <t>Iracema</t>
  </si>
  <si>
    <t>Caroebe</t>
  </si>
  <si>
    <t>Rorainópolis</t>
  </si>
  <si>
    <t>Alto Alegre</t>
  </si>
  <si>
    <t>São João da Baliza</t>
  </si>
  <si>
    <t>Pacaraima</t>
  </si>
  <si>
    <t>Boa Vista</t>
  </si>
  <si>
    <t>MUNICÍPIOS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</si>
</sst>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3" fontId="0" fillId="0" borderId="1" xfId="0" applyNumberFormat="1" applyBorder="1"/>
    <xf numFmtId="2" fontId="0" fillId="0" borderId="1" xfId="0" applyNumberFormat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right"/>
    </xf>
    <xf numFmtId="3" fontId="2" fillId="0" borderId="1" xfId="0" applyNumberFormat="1" applyFont="1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CENSO</a:t>
            </a:r>
            <a:r>
              <a:rPr lang="pt-BR" b="1" baseline="0"/>
              <a:t> 2022 - PERCENTUAL DE POBREZA SEGUNDO CADASTRO ÚNICO (%)</a:t>
            </a:r>
            <a:endParaRPr lang="pt-B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'MUNICÍPIOS - POBREZA'!$C$3:$C$17</c:f>
              <c:strCache>
                <c:ptCount val="15"/>
                <c:pt idx="0">
                  <c:v>Mucajai</c:v>
                </c:pt>
                <c:pt idx="1">
                  <c:v>São Luiz</c:v>
                </c:pt>
                <c:pt idx="2">
                  <c:v>Cantá</c:v>
                </c:pt>
                <c:pt idx="3">
                  <c:v>Uiramutã</c:v>
                </c:pt>
                <c:pt idx="4">
                  <c:v>Bonfim</c:v>
                </c:pt>
                <c:pt idx="5">
                  <c:v>Normandia</c:v>
                </c:pt>
                <c:pt idx="6">
                  <c:v>Caracaraí</c:v>
                </c:pt>
                <c:pt idx="7">
                  <c:v>Caroebe</c:v>
                </c:pt>
                <c:pt idx="8">
                  <c:v>Pacaraima</c:v>
                </c:pt>
                <c:pt idx="9">
                  <c:v>São João da Baliza</c:v>
                </c:pt>
                <c:pt idx="10">
                  <c:v>Rorainópolis</c:v>
                </c:pt>
                <c:pt idx="11">
                  <c:v>Iracema</c:v>
                </c:pt>
                <c:pt idx="12">
                  <c:v>Amajarí</c:v>
                </c:pt>
                <c:pt idx="13">
                  <c:v>Alto Alegre</c:v>
                </c:pt>
                <c:pt idx="14">
                  <c:v>Boa Vista</c:v>
                </c:pt>
              </c:strCache>
            </c:strRef>
          </c:cat>
          <c:val>
            <c:numRef>
              <c:f>'MUNICÍPIOS - POBREZA'!$J$3:$J$17</c:f>
              <c:numCache>
                <c:formatCode>0.00</c:formatCode>
                <c:ptCount val="15"/>
                <c:pt idx="0">
                  <c:v>86.967991558213157</c:v>
                </c:pt>
                <c:pt idx="1">
                  <c:v>81.459948320413432</c:v>
                </c:pt>
                <c:pt idx="2">
                  <c:v>77.870216306156408</c:v>
                </c:pt>
                <c:pt idx="3">
                  <c:v>76.293228712583556</c:v>
                </c:pt>
                <c:pt idx="4">
                  <c:v>75.211825097408621</c:v>
                </c:pt>
                <c:pt idx="5">
                  <c:v>73.814203354297689</c:v>
                </c:pt>
                <c:pt idx="6">
                  <c:v>66.804619826756493</c:v>
                </c:pt>
                <c:pt idx="7">
                  <c:v>65.191852202747512</c:v>
                </c:pt>
                <c:pt idx="8">
                  <c:v>57.550344256354499</c:v>
                </c:pt>
                <c:pt idx="9">
                  <c:v>51.953563849706654</c:v>
                </c:pt>
                <c:pt idx="10">
                  <c:v>48.981023653614855</c:v>
                </c:pt>
                <c:pt idx="11">
                  <c:v>41.045454545454547</c:v>
                </c:pt>
                <c:pt idx="12">
                  <c:v>39.219724608685418</c:v>
                </c:pt>
                <c:pt idx="13">
                  <c:v>37.346281061826822</c:v>
                </c:pt>
                <c:pt idx="14">
                  <c:v>24.148795684013749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0-402E-A52D-DFD18265D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4028591"/>
        <c:axId val="1654041487"/>
      </c:barChart>
      <c:catAx>
        <c:axId val="1654028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54041487"/>
        <c:crosses val="autoZero"/>
        <c:auto val="1"/>
        <c:lblAlgn val="ctr"/>
        <c:lblOffset val="100"/>
        <c:noMultiLvlLbl val="0"/>
      </c:catAx>
      <c:valAx>
        <c:axId val="1654041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54028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CENSO</a:t>
            </a:r>
            <a:r>
              <a:rPr lang="pt-BR" b="1" baseline="0"/>
              <a:t> 2022 - COBERTURA CADASTRO ÚNICO (%)</a:t>
            </a:r>
            <a:endParaRPr lang="pt-B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'MUNICÍPIOS - COBERTURA CAD'!$C$3:$C$17</c:f>
              <c:strCache>
                <c:ptCount val="15"/>
                <c:pt idx="0">
                  <c:v>Mucajai</c:v>
                </c:pt>
                <c:pt idx="1">
                  <c:v>São Luiz</c:v>
                </c:pt>
                <c:pt idx="2">
                  <c:v>Cantá</c:v>
                </c:pt>
                <c:pt idx="3">
                  <c:v>Bonfim</c:v>
                </c:pt>
                <c:pt idx="4">
                  <c:v>Caracaraí</c:v>
                </c:pt>
                <c:pt idx="5">
                  <c:v>Uiramutã</c:v>
                </c:pt>
                <c:pt idx="6">
                  <c:v>Caroebe</c:v>
                </c:pt>
                <c:pt idx="7">
                  <c:v>Normandia</c:v>
                </c:pt>
                <c:pt idx="8">
                  <c:v>Pacaraima</c:v>
                </c:pt>
                <c:pt idx="9">
                  <c:v>São João da Baliza</c:v>
                </c:pt>
                <c:pt idx="10">
                  <c:v>Rorainópolis</c:v>
                </c:pt>
                <c:pt idx="11">
                  <c:v>Iracema</c:v>
                </c:pt>
                <c:pt idx="12">
                  <c:v>Amajarí</c:v>
                </c:pt>
                <c:pt idx="13">
                  <c:v>Alto Alegre</c:v>
                </c:pt>
                <c:pt idx="14">
                  <c:v>Boa Vista</c:v>
                </c:pt>
              </c:strCache>
            </c:strRef>
          </c:cat>
          <c:val>
            <c:numRef>
              <c:f>'MUNICÍPIOS - COBERTURA CAD'!$G$3:$G$17</c:f>
              <c:numCache>
                <c:formatCode>0.00</c:formatCode>
                <c:ptCount val="15"/>
                <c:pt idx="0">
                  <c:v>95.450814866924603</c:v>
                </c:pt>
                <c:pt idx="1">
                  <c:v>93.943798449612402</c:v>
                </c:pt>
                <c:pt idx="2">
                  <c:v>91.475318912922916</c:v>
                </c:pt>
                <c:pt idx="3">
                  <c:v>85.787618281897466</c:v>
                </c:pt>
                <c:pt idx="4">
                  <c:v>82.949951876804619</c:v>
                </c:pt>
                <c:pt idx="5">
                  <c:v>82.904678872420817</c:v>
                </c:pt>
                <c:pt idx="6">
                  <c:v>82.738038844149699</c:v>
                </c:pt>
                <c:pt idx="7">
                  <c:v>79.638364779874209</c:v>
                </c:pt>
                <c:pt idx="8">
                  <c:v>72.469845214060157</c:v>
                </c:pt>
                <c:pt idx="9">
                  <c:v>67.981525402571464</c:v>
                </c:pt>
                <c:pt idx="10">
                  <c:v>64.37925965521849</c:v>
                </c:pt>
                <c:pt idx="11">
                  <c:v>53.04545454545454</c:v>
                </c:pt>
                <c:pt idx="12">
                  <c:v>46.863598917264916</c:v>
                </c:pt>
                <c:pt idx="13">
                  <c:v>44.317699940632686</c:v>
                </c:pt>
                <c:pt idx="14">
                  <c:v>40.035329542308475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4-4908-A9EB-54F9A83A7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53899007"/>
        <c:axId val="1853896095"/>
      </c:barChart>
      <c:catAx>
        <c:axId val="1853899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53896095"/>
        <c:crosses val="autoZero"/>
        <c:auto val="1"/>
        <c:lblAlgn val="ctr"/>
        <c:lblOffset val="100"/>
        <c:noMultiLvlLbl val="0"/>
      </c:catAx>
      <c:valAx>
        <c:axId val="1853896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5389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333374</xdr:colOff>
      <xdr:row>18</xdr:row>
      <xdr:rowOff>14287</xdr:rowOff>
    </xdr:from>
    <xdr:to>
      <xdr:col>9</xdr:col>
      <xdr:colOff>514350</xdr:colOff>
      <xdr:row>32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D68F3C-A83A-D982-A058-0BF5D0CD34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18</xdr:row>
      <xdr:rowOff>14287</xdr:rowOff>
    </xdr:from>
    <xdr:to>
      <xdr:col>9</xdr:col>
      <xdr:colOff>533399</xdr:colOff>
      <xdr:row>34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AAA6114-4D17-3F25-6327-B6787C64A7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BC1FE-1BDC-40E6-9379-9BB0D77E38FB}">
  <dimension ref="D2:K3"/>
  <sheetViews>
    <sheetView view="pageBreakPreview" zoomScale="60" zoomScaleNormal="100" workbookViewId="0">
      <selection activeCell="E2" sqref="E2:K2"/>
    </sheetView>
  </sheetViews>
  <sheetFormatPr defaultRowHeight="15" x14ac:dyDescent="0.25"/>
  <cols>
    <col min="5" max="5" width="13.85546875" customWidth="1"/>
    <col min="6" max="6" width="12.140625" customWidth="1"/>
    <col min="7" max="8" width="11.28515625" customWidth="1"/>
    <col min="9" max="9" width="13.85546875" customWidth="1"/>
    <col min="10" max="10" width="10.140625" customWidth="1"/>
    <col min="11" max="11" width="15" customWidth="1"/>
  </cols>
  <sheetData>
    <row r="2" spans="4:11" s="1" customFormat="1" ht="60" x14ac:dyDescent="0.25">
      <c r="D2" s="5" t="s">
        <v>5</v>
      </c>
      <c r="E2" s="6" t="s">
        <v>6</v>
      </c>
      <c r="F2" s="6" t="s">
        <v>7</v>
      </c>
      <c r="G2" s="6" t="s">
        <v>1</v>
      </c>
      <c r="H2" s="6" t="s">
        <v>2</v>
      </c>
      <c r="I2" s="6" t="s">
        <v>4</v>
      </c>
      <c r="J2" s="6" t="s">
        <v>3</v>
      </c>
      <c r="K2" s="6" t="s">
        <v>8</v>
      </c>
    </row>
    <row r="3" spans="4:11" x14ac:dyDescent="0.25">
      <c r="D3" s="2" t="s">
        <v>0</v>
      </c>
      <c r="E3" s="3">
        <v>652713</v>
      </c>
      <c r="F3" s="3">
        <v>634805</v>
      </c>
      <c r="G3" s="3">
        <v>328372</v>
      </c>
      <c r="H3" s="3">
        <f>G3/F3*100</f>
        <v>51.728010963996816</v>
      </c>
      <c r="I3" s="3">
        <v>51965</v>
      </c>
      <c r="J3" s="3">
        <v>185138</v>
      </c>
      <c r="K3" s="4">
        <f>(J3+I3)/F3*100</f>
        <v>37.350524964359131</v>
      </c>
    </row>
  </sheetData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49870-C72B-4EE1-B910-45D7014454FF}">
  <dimension ref="B2:J17"/>
  <sheetViews>
    <sheetView view="pageBreakPreview" zoomScale="60" zoomScaleNormal="100" workbookViewId="0">
      <selection activeCell="K13" sqref="K13"/>
    </sheetView>
  </sheetViews>
  <sheetFormatPr defaultRowHeight="15" x14ac:dyDescent="0.25"/>
  <cols>
    <col min="3" max="3" width="18.140625" customWidth="1"/>
    <col min="4" max="4" width="18.5703125" customWidth="1"/>
    <col min="5" max="5" width="16" customWidth="1"/>
    <col min="6" max="6" width="19.140625" customWidth="1"/>
    <col min="7" max="7" width="18.140625" customWidth="1"/>
    <col min="8" max="9" width="16" customWidth="1"/>
    <col min="10" max="10" width="19.5703125" customWidth="1"/>
  </cols>
  <sheetData>
    <row r="2" spans="2:10" ht="60" x14ac:dyDescent="0.25">
      <c r="B2" s="11" t="s">
        <v>9</v>
      </c>
      <c r="C2" s="11" t="s">
        <v>10</v>
      </c>
      <c r="D2" s="12" t="s">
        <v>6</v>
      </c>
      <c r="E2" s="12" t="s">
        <v>7</v>
      </c>
      <c r="F2" s="12" t="s">
        <v>1</v>
      </c>
      <c r="G2" s="12" t="s">
        <v>2</v>
      </c>
      <c r="H2" s="12" t="s">
        <v>4</v>
      </c>
      <c r="I2" s="12" t="s">
        <v>3</v>
      </c>
      <c r="J2" s="12" t="s">
        <v>8</v>
      </c>
    </row>
    <row r="3" spans="2:10" x14ac:dyDescent="0.25">
      <c r="B3" s="8">
        <v>1</v>
      </c>
      <c r="C3" s="2" t="s">
        <v>22</v>
      </c>
      <c r="D3" s="3">
        <v>15249</v>
      </c>
      <c r="E3" s="3">
        <v>23582</v>
      </c>
      <c r="F3" s="9">
        <v>10451</v>
      </c>
      <c r="G3" s="4">
        <f>F3/E3*100</f>
        <v>44.317699940632686</v>
      </c>
      <c r="H3" s="3">
        <v>2148</v>
      </c>
      <c r="I3" s="10">
        <v>6659</v>
      </c>
      <c r="J3" s="4">
        <f>(I3+H3)/E3*100</f>
        <v>37.346281061826822</v>
      </c>
    </row>
    <row r="4" spans="2:10" x14ac:dyDescent="0.25">
      <c r="B4" s="8">
        <v>2</v>
      </c>
      <c r="C4" s="2" t="s">
        <v>17</v>
      </c>
      <c r="D4" s="3">
        <v>13561</v>
      </c>
      <c r="E4" s="3">
        <v>16994</v>
      </c>
      <c r="F4" s="9">
        <v>7964</v>
      </c>
      <c r="G4" s="4">
        <f t="shared" ref="G4:G17" si="0">F4/E4*100</f>
        <v>46.863598917264916</v>
      </c>
      <c r="H4" s="2">
        <v>505</v>
      </c>
      <c r="I4" s="10">
        <v>6160</v>
      </c>
      <c r="J4" s="4">
        <f t="shared" ref="J4:J17" si="1">(I4+H4)/E4*100</f>
        <v>39.219724608685418</v>
      </c>
    </row>
    <row r="5" spans="2:10" x14ac:dyDescent="0.25">
      <c r="B5" s="8">
        <v>3</v>
      </c>
      <c r="C5" s="2" t="s">
        <v>25</v>
      </c>
      <c r="D5" s="3">
        <v>436591</v>
      </c>
      <c r="E5" s="3">
        <v>408157</v>
      </c>
      <c r="F5" s="10">
        <v>163407</v>
      </c>
      <c r="G5" s="4">
        <f t="shared" si="0"/>
        <v>40.035329542308475</v>
      </c>
      <c r="H5" s="3">
        <v>36852</v>
      </c>
      <c r="I5" s="10">
        <v>61713</v>
      </c>
      <c r="J5" s="4">
        <f t="shared" si="1"/>
        <v>24.148795684013749</v>
      </c>
    </row>
    <row r="6" spans="2:10" x14ac:dyDescent="0.25">
      <c r="B6" s="8">
        <v>4</v>
      </c>
      <c r="C6" s="2" t="s">
        <v>14</v>
      </c>
      <c r="D6" s="3">
        <v>12701</v>
      </c>
      <c r="E6" s="3">
        <v>16169</v>
      </c>
      <c r="F6" s="10">
        <v>13871</v>
      </c>
      <c r="G6" s="4">
        <f t="shared" si="0"/>
        <v>85.787618281897466</v>
      </c>
      <c r="H6" s="2">
        <v>731</v>
      </c>
      <c r="I6" s="10">
        <v>11430</v>
      </c>
      <c r="J6" s="4">
        <f t="shared" si="1"/>
        <v>75.211825097408621</v>
      </c>
    </row>
    <row r="7" spans="2:10" x14ac:dyDescent="0.25">
      <c r="B7" s="8">
        <v>5</v>
      </c>
      <c r="C7" s="2" t="s">
        <v>15</v>
      </c>
      <c r="D7" s="3">
        <v>19257</v>
      </c>
      <c r="E7" s="3">
        <v>18030</v>
      </c>
      <c r="F7" s="10">
        <v>16493</v>
      </c>
      <c r="G7" s="4">
        <f t="shared" si="0"/>
        <v>91.475318912922916</v>
      </c>
      <c r="H7" s="2">
        <v>934</v>
      </c>
      <c r="I7" s="10">
        <v>13106</v>
      </c>
      <c r="J7" s="4">
        <f t="shared" si="1"/>
        <v>77.870216306156408</v>
      </c>
    </row>
    <row r="8" spans="2:10" x14ac:dyDescent="0.25">
      <c r="B8" s="8">
        <v>6</v>
      </c>
      <c r="C8" s="2" t="s">
        <v>18</v>
      </c>
      <c r="D8" s="3">
        <v>22635</v>
      </c>
      <c r="E8" s="3">
        <v>20780</v>
      </c>
      <c r="F8" s="10">
        <v>17237</v>
      </c>
      <c r="G8" s="4">
        <f t="shared" si="0"/>
        <v>82.949951876804619</v>
      </c>
      <c r="H8" s="3">
        <v>1227</v>
      </c>
      <c r="I8" s="10">
        <v>12655</v>
      </c>
      <c r="J8" s="4">
        <f t="shared" si="1"/>
        <v>66.804619826756493</v>
      </c>
    </row>
    <row r="9" spans="2:10" x14ac:dyDescent="0.25">
      <c r="B9" s="8">
        <v>7</v>
      </c>
      <c r="C9" s="2" t="s">
        <v>20</v>
      </c>
      <c r="D9" s="3">
        <v>10595</v>
      </c>
      <c r="E9" s="3">
        <v>10555</v>
      </c>
      <c r="F9" s="10">
        <v>8733</v>
      </c>
      <c r="G9" s="4">
        <f t="shared" si="0"/>
        <v>82.738038844149699</v>
      </c>
      <c r="H9" s="3">
        <v>1028</v>
      </c>
      <c r="I9" s="10">
        <v>5853</v>
      </c>
      <c r="J9" s="4">
        <f t="shared" si="1"/>
        <v>65.191852202747512</v>
      </c>
    </row>
    <row r="10" spans="2:10" x14ac:dyDescent="0.25">
      <c r="B10" s="8">
        <v>8</v>
      </c>
      <c r="C10" s="2" t="s">
        <v>19</v>
      </c>
      <c r="D10" s="3">
        <v>12637</v>
      </c>
      <c r="E10" s="3">
        <v>11000</v>
      </c>
      <c r="F10" s="10">
        <v>5835</v>
      </c>
      <c r="G10" s="4">
        <f t="shared" si="0"/>
        <v>53.04545454545454</v>
      </c>
      <c r="H10" s="3">
        <v>353</v>
      </c>
      <c r="I10" s="10">
        <v>4162</v>
      </c>
      <c r="J10" s="4">
        <f t="shared" si="1"/>
        <v>41.045454545454547</v>
      </c>
    </row>
    <row r="11" spans="2:10" x14ac:dyDescent="0.25">
      <c r="B11" s="8">
        <v>9</v>
      </c>
      <c r="C11" s="2" t="s">
        <v>12</v>
      </c>
      <c r="D11" s="3">
        <v>18482</v>
      </c>
      <c r="E11" s="3">
        <v>17058</v>
      </c>
      <c r="F11" s="10">
        <v>16282</v>
      </c>
      <c r="G11" s="4">
        <f t="shared" si="0"/>
        <v>95.450814866924603</v>
      </c>
      <c r="H11" s="2">
        <v>495</v>
      </c>
      <c r="I11" s="10">
        <v>14340</v>
      </c>
      <c r="J11" s="4">
        <f t="shared" si="1"/>
        <v>86.967991558213157</v>
      </c>
    </row>
    <row r="12" spans="2:10" x14ac:dyDescent="0.25">
      <c r="B12" s="8">
        <v>10</v>
      </c>
      <c r="C12" s="2" t="s">
        <v>11</v>
      </c>
      <c r="D12" s="3">
        <v>11772</v>
      </c>
      <c r="E12" s="3">
        <v>15264</v>
      </c>
      <c r="F12" s="10">
        <v>12156</v>
      </c>
      <c r="G12" s="4">
        <f t="shared" si="0"/>
        <v>79.638364779874209</v>
      </c>
      <c r="H12" s="2">
        <v>530</v>
      </c>
      <c r="I12" s="10">
        <v>10737</v>
      </c>
      <c r="J12" s="4">
        <f t="shared" si="1"/>
        <v>73.814203354297689</v>
      </c>
    </row>
    <row r="13" spans="2:10" x14ac:dyDescent="0.25">
      <c r="B13" s="8">
        <v>11</v>
      </c>
      <c r="C13" s="2" t="s">
        <v>24</v>
      </c>
      <c r="D13" s="3">
        <v>20108</v>
      </c>
      <c r="E13" s="3">
        <v>19317</v>
      </c>
      <c r="F13" s="10">
        <v>13999</v>
      </c>
      <c r="G13" s="4">
        <f t="shared" si="0"/>
        <v>72.469845214060157</v>
      </c>
      <c r="H13" s="3">
        <v>2748</v>
      </c>
      <c r="I13" s="10">
        <v>8369</v>
      </c>
      <c r="J13" s="4">
        <f t="shared" si="1"/>
        <v>57.550344256354499</v>
      </c>
    </row>
    <row r="14" spans="2:10" x14ac:dyDescent="0.25">
      <c r="B14" s="8">
        <v>12</v>
      </c>
      <c r="C14" s="2" t="s">
        <v>21</v>
      </c>
      <c r="D14" s="3">
        <v>31387</v>
      </c>
      <c r="E14" s="3">
        <v>29932</v>
      </c>
      <c r="F14" s="10">
        <v>19270</v>
      </c>
      <c r="G14" s="4">
        <f t="shared" si="0"/>
        <v>64.37925965521849</v>
      </c>
      <c r="H14" s="3">
        <v>2250</v>
      </c>
      <c r="I14" s="10">
        <v>12411</v>
      </c>
      <c r="J14" s="4">
        <f t="shared" si="1"/>
        <v>48.981023653614855</v>
      </c>
    </row>
    <row r="15" spans="2:10" x14ac:dyDescent="0.25">
      <c r="B15" s="8">
        <v>13</v>
      </c>
      <c r="C15" s="2" t="s">
        <v>23</v>
      </c>
      <c r="D15" s="3">
        <v>8492</v>
      </c>
      <c r="E15" s="3">
        <v>8011</v>
      </c>
      <c r="F15" s="10">
        <v>5446</v>
      </c>
      <c r="G15" s="4">
        <f t="shared" si="0"/>
        <v>67.981525402571464</v>
      </c>
      <c r="H15" s="2">
        <v>761</v>
      </c>
      <c r="I15" s="10">
        <v>3401</v>
      </c>
      <c r="J15" s="4">
        <f t="shared" si="1"/>
        <v>51.953563849706654</v>
      </c>
    </row>
    <row r="16" spans="2:10" x14ac:dyDescent="0.25">
      <c r="B16" s="8">
        <v>14</v>
      </c>
      <c r="C16" s="2" t="s">
        <v>16</v>
      </c>
      <c r="D16" s="3">
        <v>8232</v>
      </c>
      <c r="E16" s="3">
        <v>6192</v>
      </c>
      <c r="F16" s="10">
        <v>5817</v>
      </c>
      <c r="G16" s="4">
        <f t="shared" si="0"/>
        <v>93.943798449612402</v>
      </c>
      <c r="H16" s="2">
        <v>482</v>
      </c>
      <c r="I16" s="10">
        <v>4562</v>
      </c>
      <c r="J16" s="4">
        <f t="shared" si="1"/>
        <v>81.459948320413432</v>
      </c>
    </row>
    <row r="17" spans="2:10" x14ac:dyDescent="0.25">
      <c r="B17" s="8">
        <v>15</v>
      </c>
      <c r="C17" s="2" t="s">
        <v>13</v>
      </c>
      <c r="D17" s="3">
        <v>11014</v>
      </c>
      <c r="E17" s="3">
        <v>13764</v>
      </c>
      <c r="F17" s="10">
        <v>11411</v>
      </c>
      <c r="G17" s="4">
        <f t="shared" si="0"/>
        <v>82.904678872420817</v>
      </c>
      <c r="H17" s="2">
        <v>921</v>
      </c>
      <c r="I17" s="10">
        <v>9580</v>
      </c>
      <c r="J17" s="4">
        <f t="shared" si="1"/>
        <v>76.293228712583556</v>
      </c>
    </row>
  </sheetData>
  <sortState xmlns:xlrd2="http://schemas.microsoft.com/office/spreadsheetml/2017/richdata2" ref="B3:C17">
    <sortCondition ref="B2:B17"/>
  </sortState>
  <pageMargins left="0.511811024" right="0.511811024" top="0.78740157499999996" bottom="0.78740157499999996" header="0.31496062000000002" footer="0.31496062000000002"/>
  <pageSetup paperSize="9" scale="81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A1209-DBAC-404A-8A5C-8B7EFA599027}">
  <dimension ref="B2:J17"/>
  <sheetViews>
    <sheetView tabSelected="1" view="pageBreakPreview" zoomScale="80" zoomScaleNormal="100" zoomScaleSheetLayoutView="80" workbookViewId="0">
      <selection activeCell="K20" sqref="K20"/>
    </sheetView>
  </sheetViews>
  <sheetFormatPr defaultRowHeight="15" x14ac:dyDescent="0.25"/>
  <cols>
    <col min="3" max="3" width="18.140625" customWidth="1"/>
    <col min="4" max="10" width="16" customWidth="1"/>
  </cols>
  <sheetData>
    <row r="2" spans="2:10" ht="60" x14ac:dyDescent="0.25">
      <c r="B2" s="7" t="s">
        <v>9</v>
      </c>
      <c r="C2" s="7" t="s">
        <v>26</v>
      </c>
      <c r="D2" s="6" t="s">
        <v>6</v>
      </c>
      <c r="E2" s="6" t="s">
        <v>7</v>
      </c>
      <c r="F2" s="6" t="s">
        <v>1</v>
      </c>
      <c r="G2" s="6" t="s">
        <v>2</v>
      </c>
      <c r="H2" s="6" t="s">
        <v>4</v>
      </c>
      <c r="I2" s="6" t="s">
        <v>3</v>
      </c>
      <c r="J2" s="6" t="s">
        <v>8</v>
      </c>
    </row>
    <row r="3" spans="2:10" x14ac:dyDescent="0.25">
      <c r="B3" s="8">
        <v>9</v>
      </c>
      <c r="C3" s="2" t="s">
        <v>12</v>
      </c>
      <c r="D3" s="3">
        <v>18482</v>
      </c>
      <c r="E3" s="3">
        <v>17058</v>
      </c>
      <c r="F3" s="10">
        <v>16282</v>
      </c>
      <c r="G3" s="4">
        <f>F3/E3*100</f>
        <v>95.450814866924603</v>
      </c>
      <c r="H3" s="2">
        <v>495</v>
      </c>
      <c r="I3" s="10">
        <v>14340</v>
      </c>
      <c r="J3" s="4">
        <f>(I3+H3)/E3*100</f>
        <v>86.967991558213157</v>
      </c>
    </row>
    <row r="4" spans="2:10" x14ac:dyDescent="0.25">
      <c r="B4" s="8">
        <v>14</v>
      </c>
      <c r="C4" s="2" t="s">
        <v>16</v>
      </c>
      <c r="D4" s="3">
        <v>8232</v>
      </c>
      <c r="E4" s="3">
        <v>6192</v>
      </c>
      <c r="F4" s="10">
        <v>5817</v>
      </c>
      <c r="G4" s="4">
        <f>F4/E4*100</f>
        <v>93.943798449612402</v>
      </c>
      <c r="H4" s="2">
        <v>482</v>
      </c>
      <c r="I4" s="10">
        <v>4562</v>
      </c>
      <c r="J4" s="4">
        <f>(I4+H4)/E4*100</f>
        <v>81.459948320413432</v>
      </c>
    </row>
    <row r="5" spans="2:10" x14ac:dyDescent="0.25">
      <c r="B5" s="8">
        <v>5</v>
      </c>
      <c r="C5" s="2" t="s">
        <v>15</v>
      </c>
      <c r="D5" s="3">
        <v>19257</v>
      </c>
      <c r="E5" s="3">
        <v>18030</v>
      </c>
      <c r="F5" s="10">
        <v>16493</v>
      </c>
      <c r="G5" s="4">
        <f>F5/E5*100</f>
        <v>91.475318912922916</v>
      </c>
      <c r="H5" s="2">
        <v>934</v>
      </c>
      <c r="I5" s="10">
        <v>13106</v>
      </c>
      <c r="J5" s="4">
        <f>(I5+H5)/E5*100</f>
        <v>77.870216306156408</v>
      </c>
    </row>
    <row r="6" spans="2:10" x14ac:dyDescent="0.25">
      <c r="B6" s="8">
        <v>15</v>
      </c>
      <c r="C6" s="2" t="s">
        <v>13</v>
      </c>
      <c r="D6" s="3">
        <v>11014</v>
      </c>
      <c r="E6" s="3">
        <v>13764</v>
      </c>
      <c r="F6" s="10">
        <v>11411</v>
      </c>
      <c r="G6" s="4">
        <f>F6/E6*100</f>
        <v>82.904678872420817</v>
      </c>
      <c r="H6" s="2">
        <v>921</v>
      </c>
      <c r="I6" s="10">
        <v>9580</v>
      </c>
      <c r="J6" s="4">
        <f>(I6+H6)/E6*100</f>
        <v>76.293228712583556</v>
      </c>
    </row>
    <row r="7" spans="2:10" x14ac:dyDescent="0.25">
      <c r="B7" s="8">
        <v>4</v>
      </c>
      <c r="C7" s="2" t="s">
        <v>14</v>
      </c>
      <c r="D7" s="3">
        <v>12701</v>
      </c>
      <c r="E7" s="3">
        <v>16169</v>
      </c>
      <c r="F7" s="10">
        <v>13871</v>
      </c>
      <c r="G7" s="4">
        <f>F7/E7*100</f>
        <v>85.787618281897466</v>
      </c>
      <c r="H7" s="2">
        <v>731</v>
      </c>
      <c r="I7" s="10">
        <v>11430</v>
      </c>
      <c r="J7" s="4">
        <f>(I7+H7)/E7*100</f>
        <v>75.211825097408621</v>
      </c>
    </row>
    <row r="8" spans="2:10" x14ac:dyDescent="0.25">
      <c r="B8" s="8">
        <v>10</v>
      </c>
      <c r="C8" s="2" t="s">
        <v>11</v>
      </c>
      <c r="D8" s="3">
        <v>11772</v>
      </c>
      <c r="E8" s="3">
        <v>15264</v>
      </c>
      <c r="F8" s="10">
        <v>12156</v>
      </c>
      <c r="G8" s="4">
        <f>F8/E8*100</f>
        <v>79.638364779874209</v>
      </c>
      <c r="H8" s="2">
        <v>530</v>
      </c>
      <c r="I8" s="10">
        <v>10737</v>
      </c>
      <c r="J8" s="4">
        <f>(I8+H8)/E8*100</f>
        <v>73.814203354297689</v>
      </c>
    </row>
    <row r="9" spans="2:10" x14ac:dyDescent="0.25">
      <c r="B9" s="8">
        <v>6</v>
      </c>
      <c r="C9" s="2" t="s">
        <v>18</v>
      </c>
      <c r="D9" s="3">
        <v>22635</v>
      </c>
      <c r="E9" s="3">
        <v>20780</v>
      </c>
      <c r="F9" s="10">
        <v>17237</v>
      </c>
      <c r="G9" s="4">
        <f>F9/E9*100</f>
        <v>82.949951876804619</v>
      </c>
      <c r="H9" s="3">
        <v>1227</v>
      </c>
      <c r="I9" s="10">
        <v>12655</v>
      </c>
      <c r="J9" s="4">
        <f>(I9+H9)/E9*100</f>
        <v>66.804619826756493</v>
      </c>
    </row>
    <row r="10" spans="2:10" x14ac:dyDescent="0.25">
      <c r="B10" s="8">
        <v>7</v>
      </c>
      <c r="C10" s="2" t="s">
        <v>20</v>
      </c>
      <c r="D10" s="3">
        <v>10595</v>
      </c>
      <c r="E10" s="3">
        <v>10555</v>
      </c>
      <c r="F10" s="10">
        <v>8733</v>
      </c>
      <c r="G10" s="4">
        <f>F10/E10*100</f>
        <v>82.738038844149699</v>
      </c>
      <c r="H10" s="3">
        <v>1028</v>
      </c>
      <c r="I10" s="10">
        <v>5853</v>
      </c>
      <c r="J10" s="4">
        <f>(I10+H10)/E10*100</f>
        <v>65.191852202747512</v>
      </c>
    </row>
    <row r="11" spans="2:10" x14ac:dyDescent="0.25">
      <c r="B11" s="8">
        <v>11</v>
      </c>
      <c r="C11" s="2" t="s">
        <v>24</v>
      </c>
      <c r="D11" s="3">
        <v>20108</v>
      </c>
      <c r="E11" s="3">
        <v>19317</v>
      </c>
      <c r="F11" s="10">
        <v>13999</v>
      </c>
      <c r="G11" s="4">
        <f>F11/E11*100</f>
        <v>72.469845214060157</v>
      </c>
      <c r="H11" s="3">
        <v>2748</v>
      </c>
      <c r="I11" s="10">
        <v>8369</v>
      </c>
      <c r="J11" s="4">
        <f>(I11+H11)/E11*100</f>
        <v>57.550344256354499</v>
      </c>
    </row>
    <row r="12" spans="2:10" x14ac:dyDescent="0.25">
      <c r="B12" s="8">
        <v>13</v>
      </c>
      <c r="C12" s="2" t="s">
        <v>23</v>
      </c>
      <c r="D12" s="3">
        <v>8492</v>
      </c>
      <c r="E12" s="3">
        <v>8011</v>
      </c>
      <c r="F12" s="10">
        <v>5446</v>
      </c>
      <c r="G12" s="4">
        <f>F12/E12*100</f>
        <v>67.981525402571464</v>
      </c>
      <c r="H12" s="2">
        <v>761</v>
      </c>
      <c r="I12" s="10">
        <v>3401</v>
      </c>
      <c r="J12" s="4">
        <f>(I12+H12)/E12*100</f>
        <v>51.953563849706654</v>
      </c>
    </row>
    <row r="13" spans="2:10" x14ac:dyDescent="0.25">
      <c r="B13" s="8">
        <v>12</v>
      </c>
      <c r="C13" s="2" t="s">
        <v>21</v>
      </c>
      <c r="D13" s="3">
        <v>31387</v>
      </c>
      <c r="E13" s="3">
        <v>29932</v>
      </c>
      <c r="F13" s="10">
        <v>19270</v>
      </c>
      <c r="G13" s="4">
        <f>F13/E13*100</f>
        <v>64.37925965521849</v>
      </c>
      <c r="H13" s="3">
        <v>2250</v>
      </c>
      <c r="I13" s="10">
        <v>12411</v>
      </c>
      <c r="J13" s="4">
        <f>(I13+H13)/E13*100</f>
        <v>48.981023653614855</v>
      </c>
    </row>
    <row r="14" spans="2:10" x14ac:dyDescent="0.25">
      <c r="B14" s="8">
        <v>8</v>
      </c>
      <c r="C14" s="2" t="s">
        <v>19</v>
      </c>
      <c r="D14" s="3">
        <v>12637</v>
      </c>
      <c r="E14" s="3">
        <v>11000</v>
      </c>
      <c r="F14" s="10">
        <v>5835</v>
      </c>
      <c r="G14" s="4">
        <f>F14/E14*100</f>
        <v>53.04545454545454</v>
      </c>
      <c r="H14" s="3">
        <v>353</v>
      </c>
      <c r="I14" s="10">
        <v>4162</v>
      </c>
      <c r="J14" s="4">
        <f>(I14+H14)/E14*100</f>
        <v>41.045454545454547</v>
      </c>
    </row>
    <row r="15" spans="2:10" x14ac:dyDescent="0.25">
      <c r="B15" s="8">
        <v>2</v>
      </c>
      <c r="C15" s="2" t="s">
        <v>17</v>
      </c>
      <c r="D15" s="3">
        <v>13561</v>
      </c>
      <c r="E15" s="3">
        <v>16994</v>
      </c>
      <c r="F15" s="9">
        <v>7964</v>
      </c>
      <c r="G15" s="4">
        <f>F15/E15*100</f>
        <v>46.863598917264916</v>
      </c>
      <c r="H15" s="2">
        <v>505</v>
      </c>
      <c r="I15" s="10">
        <v>6160</v>
      </c>
      <c r="J15" s="4">
        <f>(I15+H15)/E15*100</f>
        <v>39.219724608685418</v>
      </c>
    </row>
    <row r="16" spans="2:10" x14ac:dyDescent="0.25">
      <c r="B16" s="8">
        <v>1</v>
      </c>
      <c r="C16" s="2" t="s">
        <v>22</v>
      </c>
      <c r="D16" s="3">
        <v>15249</v>
      </c>
      <c r="E16" s="3">
        <v>23582</v>
      </c>
      <c r="F16" s="9">
        <v>10451</v>
      </c>
      <c r="G16" s="4">
        <f>F16/E16*100</f>
        <v>44.317699940632686</v>
      </c>
      <c r="H16" s="3">
        <v>2148</v>
      </c>
      <c r="I16" s="10">
        <v>6659</v>
      </c>
      <c r="J16" s="4">
        <f>(I16+H16)/E16*100</f>
        <v>37.346281061826822</v>
      </c>
    </row>
    <row r="17" spans="2:10" x14ac:dyDescent="0.25">
      <c r="B17" s="8">
        <v>3</v>
      </c>
      <c r="C17" s="2" t="s">
        <v>25</v>
      </c>
      <c r="D17" s="3">
        <v>436591</v>
      </c>
      <c r="E17" s="3">
        <v>408157</v>
      </c>
      <c r="F17" s="10">
        <v>163407</v>
      </c>
      <c r="G17" s="4">
        <f>F17/E17*100</f>
        <v>40.035329542308475</v>
      </c>
      <c r="H17" s="3">
        <v>36852</v>
      </c>
      <c r="I17" s="10">
        <v>61713</v>
      </c>
      <c r="J17" s="4">
        <f>(I17+H17)/E17*100</f>
        <v>24.148795684013749</v>
      </c>
    </row>
  </sheetData>
  <sortState xmlns:xlrd2="http://schemas.microsoft.com/office/spreadsheetml/2017/richdata2" ref="B3:J17">
    <sortCondition descending="1" ref="J2:J17"/>
  </sortState>
  <pageMargins left="0.511811024" right="0.511811024" top="0.78740157499999996" bottom="0.78740157499999996" header="0.31496062000000002" footer="0.31496062000000002"/>
  <pageSetup paperSize="9" scale="86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FFD12-D8B9-4301-BB2C-438190D4DDCE}">
  <dimension ref="B2:J17"/>
  <sheetViews>
    <sheetView view="pageBreakPreview" zoomScale="60" zoomScaleNormal="100" workbookViewId="0">
      <selection activeCell="R16" sqref="R16"/>
    </sheetView>
  </sheetViews>
  <sheetFormatPr defaultRowHeight="15" x14ac:dyDescent="0.25"/>
  <cols>
    <col min="3" max="3" width="18.140625" customWidth="1"/>
    <col min="4" max="10" width="16" customWidth="1"/>
  </cols>
  <sheetData>
    <row r="2" spans="2:10" ht="60" x14ac:dyDescent="0.25">
      <c r="B2" s="7" t="s">
        <v>9</v>
      </c>
      <c r="C2" s="7" t="s">
        <v>26</v>
      </c>
      <c r="D2" s="6" t="s">
        <v>6</v>
      </c>
      <c r="E2" s="6" t="s">
        <v>7</v>
      </c>
      <c r="F2" s="6" t="s">
        <v>1</v>
      </c>
      <c r="G2" s="6" t="s">
        <v>2</v>
      </c>
      <c r="H2" s="6" t="s">
        <v>4</v>
      </c>
      <c r="I2" s="6" t="s">
        <v>3</v>
      </c>
      <c r="J2" s="6" t="s">
        <v>8</v>
      </c>
    </row>
    <row r="3" spans="2:10" x14ac:dyDescent="0.25">
      <c r="B3" s="8">
        <v>9</v>
      </c>
      <c r="C3" s="2" t="s">
        <v>12</v>
      </c>
      <c r="D3" s="3">
        <v>18482</v>
      </c>
      <c r="E3" s="3">
        <v>17058</v>
      </c>
      <c r="F3" s="10">
        <v>16282</v>
      </c>
      <c r="G3" s="4">
        <f>F3/E3*100</f>
        <v>95.450814866924603</v>
      </c>
      <c r="H3" s="2">
        <v>495</v>
      </c>
      <c r="I3" s="10">
        <v>14340</v>
      </c>
      <c r="J3" s="4">
        <f>(I3+H3)/E3*100</f>
        <v>86.967991558213157</v>
      </c>
    </row>
    <row r="4" spans="2:10" x14ac:dyDescent="0.25">
      <c r="B4" s="8">
        <v>14</v>
      </c>
      <c r="C4" s="2" t="s">
        <v>16</v>
      </c>
      <c r="D4" s="3">
        <v>8232</v>
      </c>
      <c r="E4" s="3">
        <v>6192</v>
      </c>
      <c r="F4" s="10">
        <v>5817</v>
      </c>
      <c r="G4" s="4">
        <f>F4/E4*100</f>
        <v>93.943798449612402</v>
      </c>
      <c r="H4" s="2">
        <v>482</v>
      </c>
      <c r="I4" s="10">
        <v>4562</v>
      </c>
      <c r="J4" s="4">
        <f>(I4+H4)/E4*100</f>
        <v>81.459948320413432</v>
      </c>
    </row>
    <row r="5" spans="2:10" x14ac:dyDescent="0.25">
      <c r="B5" s="8">
        <v>5</v>
      </c>
      <c r="C5" s="2" t="s">
        <v>15</v>
      </c>
      <c r="D5" s="3">
        <v>19257</v>
      </c>
      <c r="E5" s="3">
        <v>18030</v>
      </c>
      <c r="F5" s="10">
        <v>16493</v>
      </c>
      <c r="G5" s="4">
        <f>F5/E5*100</f>
        <v>91.475318912922916</v>
      </c>
      <c r="H5" s="2">
        <v>934</v>
      </c>
      <c r="I5" s="10">
        <v>13106</v>
      </c>
      <c r="J5" s="4">
        <f>(I5+H5)/E5*100</f>
        <v>77.870216306156408</v>
      </c>
    </row>
    <row r="6" spans="2:10" x14ac:dyDescent="0.25">
      <c r="B6" s="8">
        <v>4</v>
      </c>
      <c r="C6" s="2" t="s">
        <v>14</v>
      </c>
      <c r="D6" s="3">
        <v>12701</v>
      </c>
      <c r="E6" s="3">
        <v>16169</v>
      </c>
      <c r="F6" s="10">
        <v>13871</v>
      </c>
      <c r="G6" s="4">
        <f>F6/E6*100</f>
        <v>85.787618281897466</v>
      </c>
      <c r="H6" s="2">
        <v>731</v>
      </c>
      <c r="I6" s="10">
        <v>11430</v>
      </c>
      <c r="J6" s="4">
        <f>(I6+H6)/E6*100</f>
        <v>75.211825097408621</v>
      </c>
    </row>
    <row r="7" spans="2:10" x14ac:dyDescent="0.25">
      <c r="B7" s="8">
        <v>6</v>
      </c>
      <c r="C7" s="2" t="s">
        <v>18</v>
      </c>
      <c r="D7" s="3">
        <v>22635</v>
      </c>
      <c r="E7" s="3">
        <v>20780</v>
      </c>
      <c r="F7" s="10">
        <v>17237</v>
      </c>
      <c r="G7" s="4">
        <f>F7/E7*100</f>
        <v>82.949951876804619</v>
      </c>
      <c r="H7" s="3">
        <v>1227</v>
      </c>
      <c r="I7" s="10">
        <v>12655</v>
      </c>
      <c r="J7" s="4">
        <f>(I7+H7)/E7*100</f>
        <v>66.804619826756493</v>
      </c>
    </row>
    <row r="8" spans="2:10" x14ac:dyDescent="0.25">
      <c r="B8" s="8">
        <v>15</v>
      </c>
      <c r="C8" s="2" t="s">
        <v>13</v>
      </c>
      <c r="D8" s="3">
        <v>11014</v>
      </c>
      <c r="E8" s="3">
        <v>13764</v>
      </c>
      <c r="F8" s="10">
        <v>11411</v>
      </c>
      <c r="G8" s="4">
        <f>F8/E8*100</f>
        <v>82.904678872420817</v>
      </c>
      <c r="H8" s="2">
        <v>921</v>
      </c>
      <c r="I8" s="10">
        <v>9580</v>
      </c>
      <c r="J8" s="4">
        <f>(I8+H8)/E8*100</f>
        <v>76.293228712583556</v>
      </c>
    </row>
    <row r="9" spans="2:10" x14ac:dyDescent="0.25">
      <c r="B9" s="8">
        <v>7</v>
      </c>
      <c r="C9" s="2" t="s">
        <v>20</v>
      </c>
      <c r="D9" s="3">
        <v>10595</v>
      </c>
      <c r="E9" s="3">
        <v>10555</v>
      </c>
      <c r="F9" s="10">
        <v>8733</v>
      </c>
      <c r="G9" s="4">
        <f>F9/E9*100</f>
        <v>82.738038844149699</v>
      </c>
      <c r="H9" s="3">
        <v>1028</v>
      </c>
      <c r="I9" s="10">
        <v>5853</v>
      </c>
      <c r="J9" s="4">
        <f>(I9+H9)/E9*100</f>
        <v>65.191852202747512</v>
      </c>
    </row>
    <row r="10" spans="2:10" x14ac:dyDescent="0.25">
      <c r="B10" s="8">
        <v>10</v>
      </c>
      <c r="C10" s="2" t="s">
        <v>11</v>
      </c>
      <c r="D10" s="3">
        <v>11772</v>
      </c>
      <c r="E10" s="3">
        <v>15264</v>
      </c>
      <c r="F10" s="10">
        <v>12156</v>
      </c>
      <c r="G10" s="4">
        <f>F10/E10*100</f>
        <v>79.638364779874209</v>
      </c>
      <c r="H10" s="2">
        <v>530</v>
      </c>
      <c r="I10" s="10">
        <v>10737</v>
      </c>
      <c r="J10" s="4">
        <f>(I10+H10)/E10*100</f>
        <v>73.814203354297689</v>
      </c>
    </row>
    <row r="11" spans="2:10" x14ac:dyDescent="0.25">
      <c r="B11" s="8">
        <v>11</v>
      </c>
      <c r="C11" s="2" t="s">
        <v>24</v>
      </c>
      <c r="D11" s="3">
        <v>20108</v>
      </c>
      <c r="E11" s="3">
        <v>19317</v>
      </c>
      <c r="F11" s="10">
        <v>13999</v>
      </c>
      <c r="G11" s="4">
        <f>F11/E11*100</f>
        <v>72.469845214060157</v>
      </c>
      <c r="H11" s="3">
        <v>2748</v>
      </c>
      <c r="I11" s="10">
        <v>8369</v>
      </c>
      <c r="J11" s="4">
        <f>(I11+H11)/E11*100</f>
        <v>57.550344256354499</v>
      </c>
    </row>
    <row r="12" spans="2:10" x14ac:dyDescent="0.25">
      <c r="B12" s="8">
        <v>13</v>
      </c>
      <c r="C12" s="2" t="s">
        <v>23</v>
      </c>
      <c r="D12" s="3">
        <v>8492</v>
      </c>
      <c r="E12" s="3">
        <v>8011</v>
      </c>
      <c r="F12" s="10">
        <v>5446</v>
      </c>
      <c r="G12" s="4">
        <f>F12/E12*100</f>
        <v>67.981525402571464</v>
      </c>
      <c r="H12" s="2">
        <v>761</v>
      </c>
      <c r="I12" s="10">
        <v>3401</v>
      </c>
      <c r="J12" s="4">
        <f>(I12+H12)/E12*100</f>
        <v>51.953563849706654</v>
      </c>
    </row>
    <row r="13" spans="2:10" x14ac:dyDescent="0.25">
      <c r="B13" s="8">
        <v>12</v>
      </c>
      <c r="C13" s="2" t="s">
        <v>21</v>
      </c>
      <c r="D13" s="3">
        <v>31387</v>
      </c>
      <c r="E13" s="3">
        <v>29932</v>
      </c>
      <c r="F13" s="10">
        <v>19270</v>
      </c>
      <c r="G13" s="4">
        <f>F13/E13*100</f>
        <v>64.37925965521849</v>
      </c>
      <c r="H13" s="3">
        <v>2250</v>
      </c>
      <c r="I13" s="10">
        <v>12411</v>
      </c>
      <c r="J13" s="4">
        <f>(I13+H13)/E13*100</f>
        <v>48.981023653614855</v>
      </c>
    </row>
    <row r="14" spans="2:10" x14ac:dyDescent="0.25">
      <c r="B14" s="8">
        <v>8</v>
      </c>
      <c r="C14" s="2" t="s">
        <v>19</v>
      </c>
      <c r="D14" s="3">
        <v>12637</v>
      </c>
      <c r="E14" s="3">
        <v>11000</v>
      </c>
      <c r="F14" s="10">
        <v>5835</v>
      </c>
      <c r="G14" s="4">
        <f>F14/E14*100</f>
        <v>53.04545454545454</v>
      </c>
      <c r="H14" s="3">
        <v>353</v>
      </c>
      <c r="I14" s="10">
        <v>4162</v>
      </c>
      <c r="J14" s="4">
        <f>(I14+H14)/E14*100</f>
        <v>41.045454545454547</v>
      </c>
    </row>
    <row r="15" spans="2:10" x14ac:dyDescent="0.25">
      <c r="B15" s="8">
        <v>2</v>
      </c>
      <c r="C15" s="2" t="s">
        <v>17</v>
      </c>
      <c r="D15" s="3">
        <v>13561</v>
      </c>
      <c r="E15" s="3">
        <v>16994</v>
      </c>
      <c r="F15" s="9">
        <v>7964</v>
      </c>
      <c r="G15" s="4">
        <f>F15/E15*100</f>
        <v>46.863598917264916</v>
      </c>
      <c r="H15" s="2">
        <v>505</v>
      </c>
      <c r="I15" s="10">
        <v>6160</v>
      </c>
      <c r="J15" s="4">
        <f>(I15+H15)/E15*100</f>
        <v>39.219724608685418</v>
      </c>
    </row>
    <row r="16" spans="2:10" x14ac:dyDescent="0.25">
      <c r="B16" s="8">
        <v>1</v>
      </c>
      <c r="C16" s="2" t="s">
        <v>22</v>
      </c>
      <c r="D16" s="3">
        <v>15249</v>
      </c>
      <c r="E16" s="3">
        <v>23582</v>
      </c>
      <c r="F16" s="9">
        <v>10451</v>
      </c>
      <c r="G16" s="4">
        <f>F16/E16*100</f>
        <v>44.317699940632686</v>
      </c>
      <c r="H16" s="3">
        <v>2148</v>
      </c>
      <c r="I16" s="10">
        <v>6659</v>
      </c>
      <c r="J16" s="4">
        <f>(I16+H16)/E16*100</f>
        <v>37.346281061826822</v>
      </c>
    </row>
    <row r="17" spans="2:10" x14ac:dyDescent="0.25">
      <c r="B17" s="8">
        <v>3</v>
      </c>
      <c r="C17" s="2" t="s">
        <v>25</v>
      </c>
      <c r="D17" s="3">
        <v>436591</v>
      </c>
      <c r="E17" s="3">
        <v>408157</v>
      </c>
      <c r="F17" s="10">
        <v>163407</v>
      </c>
      <c r="G17" s="4">
        <f>F17/E17*100</f>
        <v>40.035329542308475</v>
      </c>
      <c r="H17" s="3">
        <v>36852</v>
      </c>
      <c r="I17" s="10">
        <v>61713</v>
      </c>
      <c r="J17" s="4">
        <f>(I17+H17)/E17*100</f>
        <v>24.148795684013749</v>
      </c>
    </row>
  </sheetData>
  <sortState xmlns:xlrd2="http://schemas.microsoft.com/office/spreadsheetml/2017/richdata2" ref="B3:J18">
    <sortCondition descending="1" ref="G2:G18"/>
  </sortState>
  <pageMargins left="0.511811024" right="0.511811024" top="0.78740157499999996" bottom="0.78740157499999996" header="0.31496062000000002" footer="0.31496062000000002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RORAIMA</vt:lpstr>
      <vt:lpstr>MUNICÍPIOS</vt:lpstr>
      <vt:lpstr>MUNICÍPIOS - POBREZA</vt:lpstr>
      <vt:lpstr>MUNICÍPIOS - COBERTURA CAD</vt:lpstr>
      <vt:lpstr>MUNICÍPIOS!Area_de_impressao</vt:lpstr>
      <vt:lpstr>'MUNICÍPIOS - COBERTURA CAD'!Area_de_impressao</vt:lpstr>
      <vt:lpstr>'MUNICÍPIOS - POBREZA'!Area_de_impressao</vt:lpstr>
      <vt:lpstr>RORAIMA!Area_de_impressao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 Vissotto</dc:creator>
  <cp:lastModifiedBy>Hermes Vissotto</cp:lastModifiedBy>
  <cp:lastPrinted>2022-12-30T13:02:41Z</cp:lastPrinted>
  <dcterms:created xsi:type="dcterms:W3CDTF">2022-12-30T11:59:51Z</dcterms:created>
  <dcterms:modified xsi:type="dcterms:W3CDTF">2022-12-30T13:11:15Z</dcterms:modified>
</cp:coreProperties>
</file>